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erkefni\2023\Fjárfestingaverkefni\Strenglagnir\Nýtt útboð\23026 - Hvalfjörður - Strenglagnir\"/>
    </mc:Choice>
  </mc:AlternateContent>
  <xr:revisionPtr revIDLastSave="0" documentId="13_ncr:1_{E85785BB-B457-42AC-9AF9-EB8ECF7FD761}" xr6:coauthVersionLast="47" xr6:coauthVersionMax="47" xr10:uidLastSave="{00000000-0000-0000-0000-000000000000}"/>
  <workbookProtection workbookAlgorithmName="SHA-512" workbookHashValue="FENv9MRhfLx8WTT+27fywkNsC5HdrnZREHePmXDpX7NGA+4+AzEFnGSq/ztVv2v7RNfokUlBDVJ84nc/1xfdaA==" workbookSaltValue="S4RiTRjYKQkPfMMY1CrMtw==" workbookSpinCount="100000" lockStructure="1"/>
  <bookViews>
    <workbookView xWindow="-110" yWindow="-110" windowWidth="19420" windowHeight="10300" xr2:uid="{00000000-000D-0000-FFFF-FFFF00000000}"/>
  </bookViews>
  <sheets>
    <sheet name="Einingaverð" sheetId="2" r:id="rId1"/>
  </sheets>
  <definedNames>
    <definedName name="Fasti">#REF!</definedName>
    <definedName name="_xlnm.Print_Area" localSheetId="0">Einingaverð!$A$1:$G$52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38" i="2"/>
  <c r="G39" i="2"/>
  <c r="G40" i="2"/>
  <c r="G41" i="2"/>
  <c r="G42" i="2"/>
  <c r="G10" i="2"/>
  <c r="G11" i="2"/>
  <c r="G13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15" i="2"/>
  <c r="G14" i="2"/>
  <c r="A37" i="2"/>
  <c r="I23" i="2"/>
  <c r="G37" i="2"/>
  <c r="I9" i="2"/>
  <c r="I10" i="2"/>
  <c r="I11" i="2"/>
  <c r="I12" i="2"/>
  <c r="I13" i="2"/>
  <c r="I14" i="2"/>
  <c r="I15" i="2"/>
  <c r="I16" i="2"/>
  <c r="I17" i="2"/>
  <c r="I19" i="2"/>
  <c r="I20" i="2"/>
  <c r="I21" i="2"/>
  <c r="I22" i="2"/>
  <c r="I24" i="2"/>
  <c r="I25" i="2"/>
  <c r="I26" i="2"/>
  <c r="I27" i="2"/>
  <c r="I28" i="2"/>
  <c r="I29" i="2"/>
  <c r="I30" i="2"/>
  <c r="I31" i="2"/>
  <c r="I32" i="2"/>
  <c r="I37" i="2"/>
  <c r="I38" i="2"/>
  <c r="I40" i="2"/>
  <c r="I42" i="2"/>
  <c r="G9" i="2"/>
  <c r="G34" i="2" l="1"/>
  <c r="G44" i="2"/>
  <c r="G46" i="2" l="1"/>
  <c r="G48" i="2" s="1"/>
  <c r="G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Örlygur Jónasson</author>
  </authors>
  <commentList>
    <comment ref="D4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Samanburður verktaka byggir á samtölu eininga fyrir "Samtals tilboð"</t>
        </r>
      </text>
    </comment>
  </commentList>
</comments>
</file>

<file path=xl/sharedStrings.xml><?xml version="1.0" encoding="utf-8"?>
<sst xmlns="http://schemas.openxmlformats.org/spreadsheetml/2006/main" count="94" uniqueCount="63">
  <si>
    <t>Verkefni:</t>
  </si>
  <si>
    <t>Heiti</t>
  </si>
  <si>
    <t>eining</t>
  </si>
  <si>
    <t>m</t>
  </si>
  <si>
    <t>stk</t>
  </si>
  <si>
    <t>Þverun girðinga</t>
  </si>
  <si>
    <t>klst</t>
  </si>
  <si>
    <t>Nr.</t>
  </si>
  <si>
    <t>Gröftur, fjarlægja efni og frágangur</t>
  </si>
  <si>
    <t>Traktorsgrafa</t>
  </si>
  <si>
    <t>Plæging há-, lágspenna og jarðvír</t>
  </si>
  <si>
    <t>Flutningur á tækjum</t>
  </si>
  <si>
    <t>Ein_nr</t>
  </si>
  <si>
    <t>Strenghælar/hælun strengleiðar</t>
  </si>
  <si>
    <t>Tímavinna almenn</t>
  </si>
  <si>
    <t>Svæði:</t>
  </si>
  <si>
    <t>magn</t>
  </si>
  <si>
    <t>Tengihola</t>
  </si>
  <si>
    <t>Jarðspennistöð - uppsetning, frágangur</t>
  </si>
  <si>
    <t>Útg</t>
  </si>
  <si>
    <t>Magntölur - Tilboðsblað</t>
  </si>
  <si>
    <t>heild</t>
  </si>
  <si>
    <t>Þverun lagna - Staðsetja lagnir</t>
  </si>
  <si>
    <t>Þverun lagna - Útlögn undir</t>
  </si>
  <si>
    <t>Gröftur meðfram lögnum</t>
  </si>
  <si>
    <t>Útvega sand, söndun í skurðstæði</t>
  </si>
  <si>
    <t>Flytja burt gróft efni/grjót</t>
  </si>
  <si>
    <t>m3</t>
  </si>
  <si>
    <t>Götu-,Tengiskápur, gröftur og frágangur</t>
  </si>
  <si>
    <t>Samtals tímavinna</t>
  </si>
  <si>
    <t>Samtals verkeiningar</t>
  </si>
  <si>
    <t xml:space="preserve">Forplæging </t>
  </si>
  <si>
    <t>Þverun skurða og lækja 0,6-1,6m</t>
  </si>
  <si>
    <t>Þverun vega - Múlun</t>
  </si>
  <si>
    <t>Þverun vega - Plæging/gröftur</t>
  </si>
  <si>
    <t>Þverun ár - óskilgreind</t>
  </si>
  <si>
    <t>Samtals tilboð</t>
  </si>
  <si>
    <t>Virðisaukaskattur</t>
  </si>
  <si>
    <t>Samtals  m. vsk.</t>
  </si>
  <si>
    <r>
      <t xml:space="preserve">Einingaverð skulu vera </t>
    </r>
    <r>
      <rPr>
        <b/>
        <sz val="11"/>
        <color indexed="10"/>
        <rFont val="Calibri"/>
        <family val="2"/>
      </rPr>
      <t>án Vsk.</t>
    </r>
  </si>
  <si>
    <t>Kennitala og nafn bjóðanda</t>
  </si>
  <si>
    <t>Númer útboðs</t>
  </si>
  <si>
    <r>
      <t>Viðbótarstrengur</t>
    </r>
    <r>
      <rPr>
        <sz val="9"/>
        <rFont val="Calibri"/>
        <family val="2"/>
      </rPr>
      <t>/jarðskaut/rör í plægingu/greftri</t>
    </r>
  </si>
  <si>
    <t>Einingav.</t>
  </si>
  <si>
    <t>f.h. Bjóðanda</t>
  </si>
  <si>
    <t>staður og dags.</t>
  </si>
  <si>
    <t>___________</t>
  </si>
  <si>
    <t>__________________________________</t>
  </si>
  <si>
    <t>Vegþverun (rör undir veg og allur frágangur)</t>
  </si>
  <si>
    <t>Þverun stærri skurða og lækja, dýpri en 1,6m</t>
  </si>
  <si>
    <t>kr. án vsk.</t>
  </si>
  <si>
    <t>Beltagrafa</t>
  </si>
  <si>
    <t>km</t>
  </si>
  <si>
    <t>Vörubifreið með krana</t>
  </si>
  <si>
    <t>Vörubifreið án krana</t>
  </si>
  <si>
    <t>2.23</t>
  </si>
  <si>
    <t>Útdráttur/ídráttur strengja</t>
  </si>
  <si>
    <t>Akstur á vinnubifreið</t>
  </si>
  <si>
    <t>Vesturland</t>
  </si>
  <si>
    <t>Fleygun/sögun klappar að 0,3 m þykkt</t>
  </si>
  <si>
    <t>Fleygun/sögun klappar yfir 0,3 m þykkt</t>
  </si>
  <si>
    <t>Hvalfjörður</t>
  </si>
  <si>
    <t>2023-23026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</si>
</sst>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\ _k_r_._-;\-* #,##0\ _k_r_._-;_-* &quot;-&quot;\ _k_r_._-;_-@_-"/>
    <numFmt numFmtId="166" formatCode="_-* #,##0.00\ _k_r_._-;\-* #,##0.00\ _k_r_._-;_-* &quot;-&quot;??\ _k_r_._-;_-@_-"/>
    <numFmt numFmtId="167" formatCode="_-* #,##0\ _k_r_._-;\-* #,##0\ _k_r_._-;_-* &quot;-&quot;??\ _k_r_._-;_-@_-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color indexed="10"/>
      <name val="Calibri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495"/>
        <bgColor indexed="64"/>
      </patternFill>
    </fill>
    <fill>
      <patternFill patternType="solid">
        <fgColor rgb="FF69AD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14">
    <xf numFmtId="0" fontId="0" fillId="0" borderId="0"/>
    <xf numFmtId="166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3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167" fontId="13" fillId="0" borderId="0" xfId="1" applyNumberFormat="1" applyFont="1"/>
    <xf numFmtId="0" fontId="0" fillId="0" borderId="1" xfId="0" applyBorder="1" applyAlignment="1">
      <alignment horizontal="center"/>
    </xf>
    <xf numFmtId="167" fontId="4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/>
    </xf>
    <xf numFmtId="167" fontId="0" fillId="0" borderId="1" xfId="0" applyNumberFormat="1" applyBorder="1" applyAlignment="1">
      <alignment vertical="center"/>
    </xf>
    <xf numFmtId="167" fontId="4" fillId="0" borderId="0" xfId="0" applyNumberFormat="1" applyFont="1"/>
    <xf numFmtId="0" fontId="8" fillId="0" borderId="0" xfId="0" applyFont="1" applyAlignment="1">
      <alignment horizontal="right"/>
    </xf>
    <xf numFmtId="0" fontId="5" fillId="0" borderId="0" xfId="0" applyFont="1"/>
    <xf numFmtId="0" fontId="0" fillId="2" borderId="0" xfId="0" applyFill="1"/>
    <xf numFmtId="0" fontId="1" fillId="0" borderId="0" xfId="0" applyFont="1" applyAlignment="1">
      <alignment horizontal="right"/>
    </xf>
    <xf numFmtId="167" fontId="13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2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/>
    <xf numFmtId="0" fontId="5" fillId="0" borderId="3" xfId="8" applyBorder="1" applyAlignment="1">
      <alignment horizontal="left"/>
    </xf>
    <xf numFmtId="3" fontId="13" fillId="0" borderId="10" xfId="1" applyNumberFormat="1" applyFont="1" applyBorder="1" applyAlignment="1" applyProtection="1">
      <alignment horizontal="right" indent="2"/>
      <protection locked="0"/>
    </xf>
    <xf numFmtId="3" fontId="13" fillId="0" borderId="11" xfId="1" applyNumberFormat="1" applyFont="1" applyBorder="1" applyAlignment="1" applyProtection="1">
      <alignment horizontal="right" indent="2"/>
      <protection locked="0"/>
    </xf>
    <xf numFmtId="49" fontId="8" fillId="3" borderId="0" xfId="0" applyNumberFormat="1" applyFont="1" applyFill="1" applyAlignment="1">
      <alignment horizontal="left"/>
    </xf>
    <xf numFmtId="14" fontId="0" fillId="0" borderId="0" xfId="0" applyNumberFormat="1"/>
    <xf numFmtId="167" fontId="4" fillId="0" borderId="4" xfId="0" applyNumberFormat="1" applyFont="1" applyBorder="1"/>
    <xf numFmtId="0" fontId="16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7" fillId="4" borderId="7" xfId="0" applyFont="1" applyFill="1" applyBorder="1"/>
    <xf numFmtId="0" fontId="17" fillId="4" borderId="7" xfId="0" applyFont="1" applyFill="1" applyBorder="1" applyAlignment="1">
      <alignment horizontal="left"/>
    </xf>
    <xf numFmtId="0" fontId="17" fillId="4" borderId="7" xfId="0" applyFont="1" applyFill="1" applyBorder="1" applyAlignment="1">
      <alignment horizontal="right"/>
    </xf>
    <xf numFmtId="0" fontId="17" fillId="4" borderId="7" xfId="0" applyFont="1" applyFill="1" applyBorder="1" applyAlignment="1">
      <alignment horizontal="center"/>
    </xf>
    <xf numFmtId="0" fontId="14" fillId="4" borderId="0" xfId="0" applyFont="1" applyFill="1"/>
    <xf numFmtId="0" fontId="0" fillId="5" borderId="1" xfId="0" applyFill="1" applyBorder="1" applyAlignment="1">
      <alignment horizontal="center"/>
    </xf>
    <xf numFmtId="0" fontId="5" fillId="5" borderId="3" xfId="8" applyFill="1" applyBorder="1" applyAlignment="1">
      <alignment horizontal="left"/>
    </xf>
    <xf numFmtId="3" fontId="13" fillId="0" borderId="12" xfId="1" applyNumberFormat="1" applyFont="1" applyBorder="1" applyAlignment="1" applyProtection="1">
      <alignment horizontal="right" indent="2"/>
      <protection locked="0"/>
    </xf>
    <xf numFmtId="0" fontId="18" fillId="0" borderId="0" xfId="0" applyFont="1" applyAlignment="1">
      <alignment vertical="top"/>
    </xf>
    <xf numFmtId="0" fontId="17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1" fillId="0" borderId="0" xfId="1" applyNumberFormat="1" applyFont="1" applyFill="1" applyAlignment="1">
      <alignment horizontal="left"/>
    </xf>
    <xf numFmtId="167" fontId="1" fillId="0" borderId="0" xfId="1" applyNumberFormat="1" applyFont="1" applyFill="1" applyAlignment="1" applyProtection="1">
      <alignment horizontal="left"/>
      <protection locked="0"/>
    </xf>
  </cellXfs>
  <cellStyles count="14">
    <cellStyle name="Comma" xfId="1" builtinId="3"/>
    <cellStyle name="Comma [0] 2" xfId="2" xr:uid="{00000000-0005-0000-0000-000001000000}"/>
    <cellStyle name="Comma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5" xfId="11" xr:uid="{00000000-0005-0000-0000-00000B000000}"/>
    <cellStyle name="Percent 2" xfId="12" xr:uid="{00000000-0005-0000-0000-00000C000000}"/>
    <cellStyle name="Percent 3" xfId="13" xr:uid="{00000000-0005-0000-0000-00000D000000}"/>
  </cellStyles>
  <dxfs count="2"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showGridLines="0" tabSelected="1" zoomScaleNormal="100" zoomScalePageLayoutView="80" workbookViewId="0">
      <selection activeCell="D3" sqref="D3:G3"/>
    </sheetView>
  </sheetViews>
  <sheetFormatPr defaultRowHeight="14.5" x14ac:dyDescent="0.35"/>
  <cols>
    <col min="1" max="1" width="5.7265625" style="5" customWidth="1"/>
    <col min="2" max="2" width="6.453125" style="5" customWidth="1"/>
    <col min="3" max="3" width="40.26953125" customWidth="1"/>
    <col min="4" max="4" width="13.453125" style="17" customWidth="1"/>
    <col min="5" max="5" width="6.453125" style="18" customWidth="1"/>
    <col min="6" max="6" width="6.26953125" customWidth="1"/>
    <col min="7" max="7" width="18.81640625" customWidth="1"/>
    <col min="8" max="8" width="2" hidden="1" customWidth="1"/>
    <col min="9" max="9" width="1.7265625" hidden="1" customWidth="1"/>
    <col min="10" max="10" width="1.453125" hidden="1" customWidth="1"/>
    <col min="11" max="11" width="9.26953125" customWidth="1"/>
    <col min="12" max="16" width="8.7265625" customWidth="1"/>
  </cols>
  <sheetData>
    <row r="1" spans="1:10" ht="17.149999999999999" customHeight="1" x14ac:dyDescent="0.4">
      <c r="A1" s="7"/>
      <c r="B1" s="7"/>
      <c r="C1" s="44" t="s">
        <v>20</v>
      </c>
      <c r="D1" s="44"/>
      <c r="E1" s="44"/>
      <c r="F1" s="44"/>
      <c r="G1" s="44"/>
    </row>
    <row r="2" spans="1:10" ht="2.25" customHeight="1" x14ac:dyDescent="0.4">
      <c r="C2" s="4"/>
      <c r="D2" s="16"/>
      <c r="E2" s="14"/>
      <c r="F2" s="11"/>
    </row>
    <row r="3" spans="1:10" ht="18" x14ac:dyDescent="0.4">
      <c r="C3" s="6" t="s">
        <v>40</v>
      </c>
      <c r="D3" s="46"/>
      <c r="E3" s="46"/>
      <c r="F3" s="46"/>
      <c r="G3" s="46"/>
    </row>
    <row r="4" spans="1:10" ht="18" x14ac:dyDescent="0.4">
      <c r="C4" s="6" t="s">
        <v>0</v>
      </c>
      <c r="D4" s="45" t="s">
        <v>61</v>
      </c>
      <c r="E4" s="45"/>
      <c r="F4" s="45"/>
      <c r="G4" s="45"/>
    </row>
    <row r="5" spans="1:10" ht="15.75" customHeight="1" x14ac:dyDescent="0.4">
      <c r="C5" s="6" t="s">
        <v>41</v>
      </c>
      <c r="D5" s="45" t="s">
        <v>62</v>
      </c>
      <c r="E5" s="45"/>
      <c r="F5" s="45"/>
      <c r="G5" s="45"/>
    </row>
    <row r="6" spans="1:10" ht="15.75" customHeight="1" x14ac:dyDescent="0.4">
      <c r="C6" s="6" t="s">
        <v>15</v>
      </c>
      <c r="D6" s="45" t="s">
        <v>58</v>
      </c>
      <c r="E6" s="45"/>
      <c r="F6" s="45"/>
      <c r="G6" s="45"/>
    </row>
    <row r="7" spans="1:10" ht="15.75" customHeight="1" thickBot="1" x14ac:dyDescent="0.4">
      <c r="A7" s="12" t="s">
        <v>19</v>
      </c>
      <c r="B7" s="24" t="s">
        <v>55</v>
      </c>
      <c r="G7" s="25">
        <v>45043</v>
      </c>
    </row>
    <row r="8" spans="1:10" ht="15.75" customHeight="1" thickBot="1" x14ac:dyDescent="0.4">
      <c r="A8" s="27" t="s">
        <v>7</v>
      </c>
      <c r="B8" s="28" t="s">
        <v>12</v>
      </c>
      <c r="C8" s="29" t="s">
        <v>1</v>
      </c>
      <c r="D8" s="30" t="s">
        <v>43</v>
      </c>
      <c r="E8" s="31" t="s">
        <v>16</v>
      </c>
      <c r="F8" s="32" t="s">
        <v>2</v>
      </c>
      <c r="G8" s="38" t="s">
        <v>50</v>
      </c>
      <c r="H8" s="33"/>
      <c r="I8" s="33"/>
      <c r="J8" s="33"/>
    </row>
    <row r="9" spans="1:10" ht="15" customHeight="1" thickBot="1" x14ac:dyDescent="0.4">
      <c r="A9" s="2">
        <v>1</v>
      </c>
      <c r="B9" s="2">
        <v>100</v>
      </c>
      <c r="C9" s="21" t="s">
        <v>10</v>
      </c>
      <c r="D9" s="22"/>
      <c r="E9" s="39">
        <v>7000</v>
      </c>
      <c r="F9" s="2" t="s">
        <v>3</v>
      </c>
      <c r="G9" s="9">
        <f>D9*E9</f>
        <v>0</v>
      </c>
      <c r="H9" s="2"/>
      <c r="I9" s="2">
        <f>IF(D9=0,1,0)</f>
        <v>1</v>
      </c>
      <c r="J9" s="21"/>
    </row>
    <row r="10" spans="1:10" x14ac:dyDescent="0.35">
      <c r="A10" s="34">
        <v>2</v>
      </c>
      <c r="B10" s="34">
        <v>140</v>
      </c>
      <c r="C10" s="35" t="s">
        <v>31</v>
      </c>
      <c r="D10" s="22"/>
      <c r="E10" s="39">
        <v>604</v>
      </c>
      <c r="F10" s="34" t="s">
        <v>3</v>
      </c>
      <c r="G10" s="9">
        <f t="shared" ref="G10:G32" si="0">D10*E10</f>
        <v>0</v>
      </c>
      <c r="H10" s="34"/>
      <c r="I10" s="34">
        <f>IF(D10=0,1,0)</f>
        <v>1</v>
      </c>
      <c r="J10" s="35"/>
    </row>
    <row r="11" spans="1:10" ht="15" thickBot="1" x14ac:dyDescent="0.4">
      <c r="A11" s="2">
        <v>3</v>
      </c>
      <c r="B11" s="2">
        <v>150</v>
      </c>
      <c r="C11" s="21" t="s">
        <v>42</v>
      </c>
      <c r="D11" s="23"/>
      <c r="E11" s="39">
        <v>500</v>
      </c>
      <c r="F11" s="2" t="s">
        <v>3</v>
      </c>
      <c r="G11" s="9">
        <f t="shared" si="0"/>
        <v>0</v>
      </c>
      <c r="H11" s="2"/>
      <c r="I11" s="2">
        <f>IF(D11=0,1,0)</f>
        <v>1</v>
      </c>
      <c r="J11" s="21"/>
    </row>
    <row r="12" spans="1:10" x14ac:dyDescent="0.35">
      <c r="A12" s="34">
        <v>4</v>
      </c>
      <c r="B12" s="34">
        <v>200</v>
      </c>
      <c r="C12" s="35" t="s">
        <v>8</v>
      </c>
      <c r="D12" s="22"/>
      <c r="E12" s="40">
        <v>186</v>
      </c>
      <c r="F12" s="34" t="s">
        <v>3</v>
      </c>
      <c r="G12" s="9">
        <f t="shared" si="0"/>
        <v>0</v>
      </c>
      <c r="H12" s="34"/>
      <c r="I12" s="34" t="e">
        <f>IF(D12=0,IF(#REF!=0,1,0),0)</f>
        <v>#REF!</v>
      </c>
      <c r="J12" s="35"/>
    </row>
    <row r="13" spans="1:10" ht="15" thickBot="1" x14ac:dyDescent="0.4">
      <c r="A13" s="2">
        <v>5</v>
      </c>
      <c r="B13" s="2">
        <v>270</v>
      </c>
      <c r="C13" s="21" t="s">
        <v>24</v>
      </c>
      <c r="D13" s="23"/>
      <c r="E13" s="40">
        <v>50</v>
      </c>
      <c r="F13" s="2" t="s">
        <v>3</v>
      </c>
      <c r="G13" s="9">
        <f t="shared" si="0"/>
        <v>0</v>
      </c>
      <c r="H13" s="2"/>
      <c r="I13" s="2">
        <f>IF(D13=0,1,0)</f>
        <v>1</v>
      </c>
      <c r="J13" s="21"/>
    </row>
    <row r="14" spans="1:10" ht="15" thickBot="1" x14ac:dyDescent="0.4">
      <c r="A14" s="34">
        <v>6</v>
      </c>
      <c r="B14" s="2">
        <v>335</v>
      </c>
      <c r="C14" s="21" t="s">
        <v>59</v>
      </c>
      <c r="D14" s="22"/>
      <c r="E14" s="40">
        <v>364</v>
      </c>
      <c r="F14" s="2" t="s">
        <v>3</v>
      </c>
      <c r="G14" s="9">
        <f t="shared" si="0"/>
        <v>0</v>
      </c>
      <c r="H14" s="2"/>
      <c r="I14" s="2" t="e">
        <f>IF(D14=0,IF(#REF!=0,1,0),0)</f>
        <v>#REF!</v>
      </c>
      <c r="J14" s="21"/>
    </row>
    <row r="15" spans="1:10" ht="15" thickBot="1" x14ac:dyDescent="0.4">
      <c r="A15" s="2">
        <v>7</v>
      </c>
      <c r="B15" s="2">
        <v>345</v>
      </c>
      <c r="C15" s="21" t="s">
        <v>60</v>
      </c>
      <c r="D15" s="22"/>
      <c r="E15" s="40">
        <v>267</v>
      </c>
      <c r="F15" s="2" t="s">
        <v>3</v>
      </c>
      <c r="G15" s="9">
        <f t="shared" si="0"/>
        <v>0</v>
      </c>
      <c r="H15" s="2"/>
      <c r="I15" s="2" t="e">
        <f>IF(D15=0,IF(#REF!=0,1,0),0)</f>
        <v>#REF!</v>
      </c>
      <c r="J15" s="21"/>
    </row>
    <row r="16" spans="1:10" ht="15" thickBot="1" x14ac:dyDescent="0.4">
      <c r="A16" s="34">
        <v>8</v>
      </c>
      <c r="B16" s="2">
        <v>410</v>
      </c>
      <c r="C16" s="21" t="s">
        <v>22</v>
      </c>
      <c r="D16" s="22"/>
      <c r="E16" s="39">
        <v>36</v>
      </c>
      <c r="F16" s="2" t="s">
        <v>4</v>
      </c>
      <c r="G16" s="9">
        <f t="shared" si="0"/>
        <v>0</v>
      </c>
      <c r="H16" s="34"/>
      <c r="I16" s="34">
        <f t="shared" ref="I16:I32" si="1">IF(D16=0,1,0)</f>
        <v>1</v>
      </c>
      <c r="J16" s="35"/>
    </row>
    <row r="17" spans="1:10" x14ac:dyDescent="0.35">
      <c r="A17" s="2">
        <v>9</v>
      </c>
      <c r="B17" s="2">
        <v>411</v>
      </c>
      <c r="C17" s="21" t="s">
        <v>23</v>
      </c>
      <c r="D17" s="22"/>
      <c r="E17" s="39">
        <v>16</v>
      </c>
      <c r="F17" s="2" t="s">
        <v>4</v>
      </c>
      <c r="G17" s="9">
        <f t="shared" si="0"/>
        <v>0</v>
      </c>
      <c r="H17" s="2"/>
      <c r="I17" s="2">
        <f t="shared" si="1"/>
        <v>1</v>
      </c>
      <c r="J17" s="21"/>
    </row>
    <row r="18" spans="1:10" ht="15" thickBot="1" x14ac:dyDescent="0.4">
      <c r="A18" s="34">
        <v>10</v>
      </c>
      <c r="B18" s="2">
        <v>840</v>
      </c>
      <c r="C18" s="21" t="s">
        <v>56</v>
      </c>
      <c r="D18" s="36"/>
      <c r="E18" s="39">
        <v>100</v>
      </c>
      <c r="F18" s="2" t="s">
        <v>3</v>
      </c>
      <c r="G18" s="9">
        <f t="shared" si="0"/>
        <v>0</v>
      </c>
      <c r="H18" s="2"/>
      <c r="I18" s="2"/>
      <c r="J18" s="21"/>
    </row>
    <row r="19" spans="1:10" ht="15" thickBot="1" x14ac:dyDescent="0.4">
      <c r="A19" s="2">
        <v>11</v>
      </c>
      <c r="B19" s="2">
        <v>454</v>
      </c>
      <c r="C19" s="21" t="s">
        <v>32</v>
      </c>
      <c r="D19" s="22"/>
      <c r="E19" s="39">
        <v>21</v>
      </c>
      <c r="F19" s="2" t="s">
        <v>4</v>
      </c>
      <c r="G19" s="9">
        <f t="shared" si="0"/>
        <v>0</v>
      </c>
      <c r="H19" s="2"/>
      <c r="I19" s="2">
        <f t="shared" si="1"/>
        <v>1</v>
      </c>
      <c r="J19" s="21"/>
    </row>
    <row r="20" spans="1:10" x14ac:dyDescent="0.35">
      <c r="A20" s="34">
        <v>12</v>
      </c>
      <c r="B20" s="2">
        <v>455</v>
      </c>
      <c r="C20" s="21" t="s">
        <v>49</v>
      </c>
      <c r="D20" s="22"/>
      <c r="E20" s="39">
        <v>1</v>
      </c>
      <c r="F20" s="2" t="s">
        <v>4</v>
      </c>
      <c r="G20" s="9">
        <f t="shared" si="0"/>
        <v>0</v>
      </c>
      <c r="H20" s="2"/>
      <c r="I20" s="2">
        <f t="shared" si="1"/>
        <v>1</v>
      </c>
      <c r="J20" s="21"/>
    </row>
    <row r="21" spans="1:10" ht="15" thickBot="1" x14ac:dyDescent="0.4">
      <c r="A21" s="2">
        <v>13</v>
      </c>
      <c r="B21" s="2">
        <v>460</v>
      </c>
      <c r="C21" s="21" t="s">
        <v>35</v>
      </c>
      <c r="D21" s="23"/>
      <c r="E21" s="39">
        <v>1</v>
      </c>
      <c r="F21" s="2" t="s">
        <v>4</v>
      </c>
      <c r="G21" s="9">
        <f t="shared" si="0"/>
        <v>0</v>
      </c>
      <c r="H21" s="2"/>
      <c r="I21" s="2">
        <f t="shared" si="1"/>
        <v>1</v>
      </c>
      <c r="J21" s="21"/>
    </row>
    <row r="22" spans="1:10" x14ac:dyDescent="0.35">
      <c r="A22" s="34">
        <v>14</v>
      </c>
      <c r="B22" s="2">
        <v>470</v>
      </c>
      <c r="C22" s="21" t="s">
        <v>33</v>
      </c>
      <c r="D22" s="22"/>
      <c r="E22" s="39">
        <v>5</v>
      </c>
      <c r="F22" s="2" t="s">
        <v>4</v>
      </c>
      <c r="G22" s="9">
        <f t="shared" si="0"/>
        <v>0</v>
      </c>
      <c r="H22" s="2"/>
      <c r="I22" s="2">
        <f t="shared" si="1"/>
        <v>1</v>
      </c>
      <c r="J22" s="21"/>
    </row>
    <row r="23" spans="1:10" ht="15" thickBot="1" x14ac:dyDescent="0.4">
      <c r="A23" s="2">
        <v>15</v>
      </c>
      <c r="B23" s="2">
        <v>471</v>
      </c>
      <c r="C23" s="21" t="s">
        <v>48</v>
      </c>
      <c r="D23" s="23"/>
      <c r="E23" s="39">
        <v>1</v>
      </c>
      <c r="F23" s="2" t="s">
        <v>4</v>
      </c>
      <c r="G23" s="9">
        <f t="shared" si="0"/>
        <v>0</v>
      </c>
      <c r="H23" s="2"/>
      <c r="I23" s="2">
        <f t="shared" si="1"/>
        <v>1</v>
      </c>
      <c r="J23" s="21"/>
    </row>
    <row r="24" spans="1:10" ht="15" thickBot="1" x14ac:dyDescent="0.4">
      <c r="A24" s="34">
        <v>16</v>
      </c>
      <c r="B24" s="2">
        <v>475</v>
      </c>
      <c r="C24" s="21" t="s">
        <v>34</v>
      </c>
      <c r="D24" s="22"/>
      <c r="E24" s="39">
        <v>11</v>
      </c>
      <c r="F24" s="2" t="s">
        <v>4</v>
      </c>
      <c r="G24" s="9">
        <f t="shared" si="0"/>
        <v>0</v>
      </c>
      <c r="H24" s="2"/>
      <c r="I24" s="2">
        <f t="shared" si="1"/>
        <v>1</v>
      </c>
      <c r="J24" s="21"/>
    </row>
    <row r="25" spans="1:10" ht="15" thickBot="1" x14ac:dyDescent="0.4">
      <c r="A25" s="2">
        <v>17</v>
      </c>
      <c r="B25" s="2">
        <v>490</v>
      </c>
      <c r="C25" s="21" t="s">
        <v>5</v>
      </c>
      <c r="D25" s="22"/>
      <c r="E25" s="39">
        <v>14</v>
      </c>
      <c r="F25" s="2" t="s">
        <v>4</v>
      </c>
      <c r="G25" s="9">
        <f t="shared" si="0"/>
        <v>0</v>
      </c>
      <c r="H25" s="2"/>
      <c r="I25" s="2">
        <f t="shared" si="1"/>
        <v>1</v>
      </c>
      <c r="J25" s="21"/>
    </row>
    <row r="26" spans="1:10" ht="15" thickBot="1" x14ac:dyDescent="0.4">
      <c r="A26" s="34">
        <v>18</v>
      </c>
      <c r="B26" s="2">
        <v>540</v>
      </c>
      <c r="C26" s="21" t="s">
        <v>17</v>
      </c>
      <c r="D26" s="22"/>
      <c r="E26" s="39">
        <v>29</v>
      </c>
      <c r="F26" s="2" t="s">
        <v>4</v>
      </c>
      <c r="G26" s="9">
        <f t="shared" si="0"/>
        <v>0</v>
      </c>
      <c r="H26" s="2"/>
      <c r="I26" s="2">
        <f t="shared" si="1"/>
        <v>1</v>
      </c>
      <c r="J26" s="21"/>
    </row>
    <row r="27" spans="1:10" ht="15" thickBot="1" x14ac:dyDescent="0.4">
      <c r="A27" s="2">
        <v>19</v>
      </c>
      <c r="B27" s="2">
        <v>620</v>
      </c>
      <c r="C27" s="21" t="s">
        <v>25</v>
      </c>
      <c r="D27" s="22"/>
      <c r="E27" s="39">
        <v>59</v>
      </c>
      <c r="F27" s="2" t="s">
        <v>3</v>
      </c>
      <c r="G27" s="9">
        <f t="shared" si="0"/>
        <v>0</v>
      </c>
      <c r="H27" s="2"/>
      <c r="I27" s="2">
        <f t="shared" si="1"/>
        <v>1</v>
      </c>
      <c r="J27" s="21"/>
    </row>
    <row r="28" spans="1:10" ht="15" thickBot="1" x14ac:dyDescent="0.4">
      <c r="A28" s="34">
        <v>20</v>
      </c>
      <c r="B28" s="2">
        <v>670</v>
      </c>
      <c r="C28" s="21" t="s">
        <v>26</v>
      </c>
      <c r="D28" s="22"/>
      <c r="E28" s="39">
        <v>28</v>
      </c>
      <c r="F28" s="2" t="s">
        <v>27</v>
      </c>
      <c r="G28" s="9">
        <f t="shared" si="0"/>
        <v>0</v>
      </c>
      <c r="H28" s="2"/>
      <c r="I28" s="2">
        <f t="shared" si="1"/>
        <v>1</v>
      </c>
      <c r="J28" s="21"/>
    </row>
    <row r="29" spans="1:10" ht="15" thickBot="1" x14ac:dyDescent="0.4">
      <c r="A29" s="2">
        <v>21</v>
      </c>
      <c r="B29" s="2">
        <v>711</v>
      </c>
      <c r="C29" s="21" t="s">
        <v>28</v>
      </c>
      <c r="D29" s="22"/>
      <c r="E29" s="39">
        <v>2</v>
      </c>
      <c r="F29" s="2" t="s">
        <v>4</v>
      </c>
      <c r="G29" s="9">
        <f t="shared" si="0"/>
        <v>0</v>
      </c>
      <c r="H29" s="2"/>
      <c r="I29" s="2">
        <f t="shared" si="1"/>
        <v>1</v>
      </c>
      <c r="J29" s="21"/>
    </row>
    <row r="30" spans="1:10" ht="15" thickBot="1" x14ac:dyDescent="0.4">
      <c r="A30" s="34">
        <v>22</v>
      </c>
      <c r="B30" s="2">
        <v>732</v>
      </c>
      <c r="C30" s="21" t="s">
        <v>18</v>
      </c>
      <c r="D30" s="22"/>
      <c r="E30" s="39">
        <v>1</v>
      </c>
      <c r="F30" s="2" t="s">
        <v>4</v>
      </c>
      <c r="G30" s="9">
        <f t="shared" si="0"/>
        <v>0</v>
      </c>
      <c r="H30" s="2"/>
      <c r="I30" s="2">
        <f t="shared" si="1"/>
        <v>1</v>
      </c>
      <c r="J30" s="21"/>
    </row>
    <row r="31" spans="1:10" x14ac:dyDescent="0.35">
      <c r="A31" s="2">
        <v>23</v>
      </c>
      <c r="B31" s="2">
        <v>1900</v>
      </c>
      <c r="C31" s="21" t="s">
        <v>13</v>
      </c>
      <c r="D31" s="22"/>
      <c r="E31" s="39">
        <v>50</v>
      </c>
      <c r="F31" s="2" t="s">
        <v>4</v>
      </c>
      <c r="G31" s="9">
        <f t="shared" si="0"/>
        <v>0</v>
      </c>
      <c r="H31" s="2"/>
      <c r="I31" s="2">
        <f t="shared" si="1"/>
        <v>1</v>
      </c>
      <c r="J31" s="21"/>
    </row>
    <row r="32" spans="1:10" x14ac:dyDescent="0.35">
      <c r="A32" s="34">
        <v>24</v>
      </c>
      <c r="B32" s="2">
        <v>1015</v>
      </c>
      <c r="C32" s="21" t="s">
        <v>11</v>
      </c>
      <c r="D32" s="23"/>
      <c r="E32" s="39">
        <v>1</v>
      </c>
      <c r="F32" s="2" t="s">
        <v>21</v>
      </c>
      <c r="G32" s="9">
        <f t="shared" si="0"/>
        <v>0</v>
      </c>
      <c r="H32" s="2"/>
      <c r="I32" s="2">
        <f t="shared" si="1"/>
        <v>1</v>
      </c>
      <c r="J32" s="21"/>
    </row>
    <row r="33" spans="1:11" ht="6.75" customHeight="1" x14ac:dyDescent="0.35"/>
    <row r="34" spans="1:11" ht="15" thickBot="1" x14ac:dyDescent="0.4">
      <c r="D34" s="43" t="s">
        <v>30</v>
      </c>
      <c r="E34" s="43"/>
      <c r="F34" s="43"/>
      <c r="G34" s="3">
        <f>SUM(G9:G32)</f>
        <v>0</v>
      </c>
    </row>
    <row r="35" spans="1:11" ht="8.25" customHeight="1" thickTop="1" thickBot="1" x14ac:dyDescent="0.4">
      <c r="E35" s="19"/>
      <c r="F35" s="8"/>
      <c r="G35" s="10"/>
    </row>
    <row r="36" spans="1:11" ht="15" thickBot="1" x14ac:dyDescent="0.4">
      <c r="A36" s="27" t="s">
        <v>7</v>
      </c>
      <c r="B36" s="28" t="s">
        <v>12</v>
      </c>
      <c r="C36" s="29" t="s">
        <v>1</v>
      </c>
      <c r="D36" s="30" t="s">
        <v>43</v>
      </c>
      <c r="E36" s="31" t="s">
        <v>16</v>
      </c>
      <c r="F36" s="32" t="s">
        <v>2</v>
      </c>
      <c r="G36" s="38" t="s">
        <v>50</v>
      </c>
    </row>
    <row r="37" spans="1:11" ht="15" thickBot="1" x14ac:dyDescent="0.4">
      <c r="A37" s="2">
        <f>A32+1</f>
        <v>25</v>
      </c>
      <c r="B37" s="2">
        <v>1530</v>
      </c>
      <c r="C37" s="21" t="s">
        <v>9</v>
      </c>
      <c r="D37" s="22"/>
      <c r="E37" s="39">
        <v>10</v>
      </c>
      <c r="F37" s="2" t="s">
        <v>6</v>
      </c>
      <c r="G37" s="9">
        <f>D37*E37</f>
        <v>0</v>
      </c>
      <c r="I37">
        <f>IF(D37=0,1,0)</f>
        <v>1</v>
      </c>
    </row>
    <row r="38" spans="1:11" ht="15" thickBot="1" x14ac:dyDescent="0.4">
      <c r="A38" s="2">
        <v>33</v>
      </c>
      <c r="B38" s="2">
        <v>1535</v>
      </c>
      <c r="C38" s="21" t="s">
        <v>51</v>
      </c>
      <c r="D38" s="22"/>
      <c r="E38" s="39">
        <v>10</v>
      </c>
      <c r="F38" s="2" t="s">
        <v>6</v>
      </c>
      <c r="G38" s="9">
        <f t="shared" ref="G38:G42" si="2">D38*E38</f>
        <v>0</v>
      </c>
      <c r="I38">
        <f>IF(D38=0,1,0)</f>
        <v>1</v>
      </c>
    </row>
    <row r="39" spans="1:11" ht="15" thickBot="1" x14ac:dyDescent="0.4">
      <c r="A39" s="2">
        <v>34</v>
      </c>
      <c r="B39" s="2">
        <v>1520</v>
      </c>
      <c r="C39" s="21" t="s">
        <v>53</v>
      </c>
      <c r="D39" s="22"/>
      <c r="E39" s="39">
        <v>10</v>
      </c>
      <c r="F39" s="2" t="s">
        <v>6</v>
      </c>
      <c r="G39" s="9">
        <f t="shared" si="2"/>
        <v>0</v>
      </c>
    </row>
    <row r="40" spans="1:11" ht="15" customHeight="1" thickBot="1" x14ac:dyDescent="0.4">
      <c r="A40" s="2">
        <v>35</v>
      </c>
      <c r="B40" s="2">
        <v>1521</v>
      </c>
      <c r="C40" s="21" t="s">
        <v>54</v>
      </c>
      <c r="D40" s="22"/>
      <c r="E40" s="39">
        <v>10</v>
      </c>
      <c r="F40" s="2" t="s">
        <v>6</v>
      </c>
      <c r="G40" s="9">
        <f t="shared" si="2"/>
        <v>0</v>
      </c>
      <c r="I40">
        <f>IF(D40=0,1,0)</f>
        <v>1</v>
      </c>
    </row>
    <row r="41" spans="1:11" ht="15" customHeight="1" thickBot="1" x14ac:dyDescent="0.4">
      <c r="A41" s="2">
        <v>36</v>
      </c>
      <c r="B41" s="2">
        <v>1510</v>
      </c>
      <c r="C41" s="21" t="s">
        <v>14</v>
      </c>
      <c r="D41" s="22"/>
      <c r="E41" s="39">
        <v>10</v>
      </c>
      <c r="F41" s="2" t="s">
        <v>6</v>
      </c>
      <c r="G41" s="9">
        <f t="shared" si="2"/>
        <v>0</v>
      </c>
    </row>
    <row r="42" spans="1:11" x14ac:dyDescent="0.35">
      <c r="A42" s="2">
        <v>37</v>
      </c>
      <c r="B42" s="2">
        <v>1025</v>
      </c>
      <c r="C42" s="21" t="s">
        <v>57</v>
      </c>
      <c r="D42" s="22"/>
      <c r="E42" s="39">
        <v>100</v>
      </c>
      <c r="F42" s="2" t="s">
        <v>52</v>
      </c>
      <c r="G42" s="9">
        <f t="shared" si="2"/>
        <v>0</v>
      </c>
      <c r="I42">
        <f>IF(D42=0,1,0)</f>
        <v>1</v>
      </c>
    </row>
    <row r="43" spans="1:11" ht="9" customHeight="1" x14ac:dyDescent="0.35">
      <c r="E43" s="15"/>
      <c r="F43" s="1"/>
      <c r="G43" s="1"/>
      <c r="H43" s="1"/>
      <c r="I43" s="1"/>
      <c r="J43" s="1"/>
      <c r="K43" s="1"/>
    </row>
    <row r="44" spans="1:11" ht="15" thickBot="1" x14ac:dyDescent="0.4">
      <c r="C44" s="20"/>
      <c r="D44" s="43" t="s">
        <v>29</v>
      </c>
      <c r="E44" s="43"/>
      <c r="F44" s="43"/>
      <c r="G44" s="3">
        <f>SUM(G37:G42)</f>
        <v>0</v>
      </c>
      <c r="H44" s="1"/>
      <c r="I44" s="1"/>
      <c r="J44" s="1"/>
      <c r="K44" s="1"/>
    </row>
    <row r="45" spans="1:11" ht="2.25" customHeight="1" thickTop="1" x14ac:dyDescent="0.35">
      <c r="E45" s="15"/>
      <c r="F45" s="1"/>
      <c r="G45" s="10"/>
      <c r="H45" s="1"/>
      <c r="I45" s="1"/>
      <c r="J45" s="1"/>
      <c r="K45" s="1"/>
    </row>
    <row r="46" spans="1:11" ht="15" thickBot="1" x14ac:dyDescent="0.4">
      <c r="C46" s="13" t="s">
        <v>39</v>
      </c>
      <c r="D46" s="43" t="s">
        <v>36</v>
      </c>
      <c r="E46" s="43"/>
      <c r="F46" s="43"/>
      <c r="G46" s="3">
        <f>G34+G44</f>
        <v>0</v>
      </c>
      <c r="H46" s="1"/>
      <c r="I46" s="1"/>
      <c r="J46" s="1"/>
      <c r="K46" s="1"/>
    </row>
    <row r="47" spans="1:11" ht="2.25" customHeight="1" thickTop="1" x14ac:dyDescent="0.35"/>
    <row r="48" spans="1:11" x14ac:dyDescent="0.35">
      <c r="D48" s="43" t="s">
        <v>37</v>
      </c>
      <c r="E48" s="43"/>
      <c r="F48" s="43"/>
      <c r="G48" s="26">
        <f>G46*0.24</f>
        <v>0</v>
      </c>
    </row>
    <row r="49" spans="1:11" ht="9.75" customHeight="1" x14ac:dyDescent="0.35"/>
    <row r="50" spans="1:11" ht="17.25" customHeight="1" thickBot="1" x14ac:dyDescent="0.4">
      <c r="A50" s="42" t="s">
        <v>46</v>
      </c>
      <c r="B50" s="42"/>
      <c r="C50" t="s">
        <v>47</v>
      </c>
      <c r="D50" s="43" t="s">
        <v>38</v>
      </c>
      <c r="E50" s="43"/>
      <c r="F50" s="43"/>
      <c r="G50" s="3">
        <f>G46+G48</f>
        <v>0</v>
      </c>
      <c r="H50" s="1"/>
      <c r="I50" s="1"/>
      <c r="J50" s="1"/>
      <c r="K50" s="1"/>
    </row>
    <row r="51" spans="1:11" ht="15" thickTop="1" x14ac:dyDescent="0.35">
      <c r="A51" s="41" t="s">
        <v>45</v>
      </c>
      <c r="B51" s="41"/>
      <c r="C51" s="37" t="s">
        <v>44</v>
      </c>
      <c r="D51"/>
      <c r="E51"/>
    </row>
    <row r="52" spans="1:11" x14ac:dyDescent="0.35">
      <c r="D52"/>
      <c r="E52"/>
    </row>
    <row r="53" spans="1:11" x14ac:dyDescent="0.35">
      <c r="A53"/>
      <c r="B53"/>
      <c r="D53"/>
      <c r="E53"/>
    </row>
    <row r="54" spans="1:11" x14ac:dyDescent="0.35">
      <c r="A54"/>
      <c r="B54"/>
      <c r="D54"/>
      <c r="E54"/>
    </row>
    <row r="55" spans="1:11" x14ac:dyDescent="0.35">
      <c r="A55"/>
      <c r="B55"/>
      <c r="D55"/>
      <c r="E55"/>
    </row>
    <row r="56" spans="1:11" x14ac:dyDescent="0.35">
      <c r="A56"/>
      <c r="B56"/>
      <c r="D56"/>
      <c r="E56"/>
    </row>
    <row r="57" spans="1:11" x14ac:dyDescent="0.35">
      <c r="A57"/>
      <c r="B57"/>
      <c r="D57"/>
      <c r="E57"/>
    </row>
    <row r="58" spans="1:11" x14ac:dyDescent="0.35">
      <c r="A58"/>
      <c r="B58"/>
      <c r="D58"/>
      <c r="E58"/>
    </row>
    <row r="59" spans="1:11" x14ac:dyDescent="0.35">
      <c r="A59"/>
      <c r="B59"/>
      <c r="D59"/>
      <c r="E59"/>
    </row>
    <row r="60" spans="1:11" x14ac:dyDescent="0.35">
      <c r="A60"/>
      <c r="B60"/>
      <c r="D60"/>
      <c r="E60"/>
    </row>
  </sheetData>
  <sheetProtection algorithmName="SHA-512" hashValue="nrLx6JF0q9BB7RLws4dDiDQXZ+nOdVuWGNDERvdjdNXTfwEvf7qt903J/dm1FF7XuSm6Kkfl1si+v2TLZbXS3Q==" saltValue="b58cWnUMfXmW4j+UbJBMFw==" spinCount="100000" sheet="1" selectLockedCells="1"/>
  <mergeCells count="12">
    <mergeCell ref="A51:B51"/>
    <mergeCell ref="A50:B50"/>
    <mergeCell ref="D48:F48"/>
    <mergeCell ref="D50:F50"/>
    <mergeCell ref="C1:G1"/>
    <mergeCell ref="D6:G6"/>
    <mergeCell ref="D46:F46"/>
    <mergeCell ref="D44:F44"/>
    <mergeCell ref="D34:F34"/>
    <mergeCell ref="D4:G4"/>
    <mergeCell ref="D5:G5"/>
    <mergeCell ref="D3:G3"/>
  </mergeCells>
  <conditionalFormatting sqref="A37:G42 A9:J32">
    <cfRule type="expression" dxfId="0" priority="1">
      <formula>MOD(ROW(),2)=0</formula>
    </cfRule>
  </conditionalFormatting>
  <conditionalFormatting sqref="E12 E14:E15">
    <cfRule type="cellIs" dxfId="1" priority="7" stopIfTrue="1" operator="lessThan">
      <formula>0</formula>
    </cfRule>
  </conditionalFormatting>
  <dataValidations count="2">
    <dataValidation type="decimal" allowBlank="1" showErrorMessage="1" errorTitle="Ertu gjörsamlega brjálaður" error="Þetta er náttúrulega fáránlegt verð!!!" sqref="D9:D10 D12 D14:D17 D19:D20 D22 D24:D31 D37:D42" xr:uid="{00000000-0002-0000-0000-000000000000}">
      <formula1>0</formula1>
      <formula2>9999999</formula2>
    </dataValidation>
    <dataValidation type="list" allowBlank="1" showInputMessage="1" showErrorMessage="1" sqref="D6:G6" xr:uid="{00000000-0002-0000-0000-000001000000}">
      <formula1>"Vesturland,Norðurland,Austurland,Suðurland,XXXLand"</formula1>
    </dataValidation>
  </dataValidations>
  <pageMargins left="0.43307086614173229" right="0.35433070866141736" top="0.625" bottom="0.57291666666666663" header="0.31496062992125984" footer="0.31496062992125984"/>
  <pageSetup paperSize="9" scale="91" orientation="portrait" r:id="rId1"/>
  <headerFooter>
    <oddHeader>&amp;L&amp;G</oddHeader>
    <oddFooter>&amp;L&amp;8&amp;F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Einingaverð</vt:lpstr>
      <vt:lpstr>Einingaverð!Print_Area</vt:lpstr>
    </vt:vector>
  </TitlesOfParts>
  <Company>Rarik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Berg Ingason</dc:creator>
  <cp:lastModifiedBy>Daníel Ali Kazmi</cp:lastModifiedBy>
  <cp:lastPrinted>2023-04-27T13:31:14Z</cp:lastPrinted>
  <dcterms:created xsi:type="dcterms:W3CDTF">2012-05-10T08:18:09Z</dcterms:created>
  <dcterms:modified xsi:type="dcterms:W3CDTF">2023-05-05T09:29:22Z</dcterms:modified>
</cp:coreProperties>
</file>